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CFC4F016-BA6C-4C45-934C-E23078E97C55}" xr6:coauthVersionLast="47" xr6:coauthVersionMax="47" xr10:uidLastSave="{00000000-0000-0000-0000-000000000000}"/>
  <bookViews>
    <workbookView xWindow="41" yWindow="109" windowWidth="26042" windowHeight="14060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<sst xmlns="http://schemas.openxmlformats.org/spreadsheetml/2006/main" count="607" uniqueCount="151">
  <si>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</si>
  <si>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</si>
  <si>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</si>
  <si>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</si>
  <si>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</si>
  <si>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</si>
  <si>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</si>
  <si>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</si>
  <si>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</si>
  <si>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</si>
  <si>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</si>
  <si>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</si>
  <si>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</si>
  <si>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</si>
  <si>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</si>
  <si>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</si>
  <si>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</si>
  <si>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</si>
  <si>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</si>
  <si>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</si>
  <si>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</si>
  <si>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</si>
  <si>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</si>
  <si>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</si>
  <si>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</si>
  <si>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</si>
  <si>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</si>
  <si>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</si>
  <si>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</si>
  <si>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</si>
  <si>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</si>
  <si>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</si>
  <si>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</si>
  <si>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</si>
  <si>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</si>
  <si>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</si>
  <si>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</si>
  <si>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</si>
  <si>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</si>
  <si>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</si>
  <si>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</si>
  <si>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</si>
  <si>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</si>
  <si>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</si>
  <si>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</si>
  <si>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</si>
  <si>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</si>
  <si>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</si>
  <si>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</si>
  <si>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</si>
  <si>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</si>
  <si>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</si>
  <si>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</si>
  <si>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</si>
  <si>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</si>
  <si>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</si>
  <si>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</si>
  <si>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</si>
  <si>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</si>
  <si>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</si>
  <si>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</si>
  <si>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</si>
  <si>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</si>
  <si>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</si>
  <si>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</si>
  <si>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</si>
  <si>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</si>
  <si>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</si>
  <si>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</si>
  <si>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</si>
  <si>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</si>
  <si>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</si>
  <si>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</si>
  <si>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</si>
  <si>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</si>
  <si>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</si>
  <si>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</si>
  <si>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</si>
  <si>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</si>
  <si>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</si>
  <si>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</si>
  <si>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</si>
  <si>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</si>
  <si>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</si>
  <si>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</si>
  <si>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</si>
  <si>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</si>
  <si>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</si>
  <si>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</si>
  <si>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</si>
  <si>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</si>
  <si>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</si>
  <si>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</si>
  <si>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</si>
  <si>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</si>
  <si>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</si>
  <si>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</si>
  <si>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</si>
  <si>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</si>
  <si>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</si>
  <si>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</si>
  <si>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</si>
  <si>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</si>
  <si>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</si>
  <si>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</si>
  <si>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</si>
  <si>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</si>
  <si>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</si>
  <si>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</si>
  <si>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</si>
  <si>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</si>
  <si>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</si>
  <si>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</si>
  <si>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</si>
  <si>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</si>
  <si>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</si>
  <si>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</si>
  <si>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</si>
  <si>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</si>
  <si>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</si>
  <si>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</si>
  <si>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</si>
  <si>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</si>
  <si>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</si>
  <si>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</si>
  <si>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</si>
  <si>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</si>
  <si>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</si>
  <si>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</si>
  <si>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</si>
  <si>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</si>
  <si>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</si>
  <si>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</si>
  <si>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</si>
  <si>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</si>
  <si>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</si>
  <si>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</si>
  <si>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</si>
  <si>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</si>
  <si>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</si>
  <si>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</si>
  <si>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</si>
  <si>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</si>
  <si>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</si>
  <si>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</si>
  <si>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</si>
  <si>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</si>
  <si>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</si>
  <si>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Enero-Diciembre 2024</t>
  </si>
  <si>
    <t>Enero 2008 _ Julio 2023</t>
  </si>
  <si>
    <t>E N E R O   2 0 0 8   a   J U L I O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</si>
</sst>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5" t="s">
        <v>35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1" ht="30.25" customHeight="1" x14ac:dyDescent="0.25">
      <c r="A3" s="10"/>
      <c r="B3" s="162" t="s">
        <v>130</v>
      </c>
      <c r="C3" s="163"/>
      <c r="D3" s="171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2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0" t="s">
        <v>4</v>
      </c>
      <c r="B7" s="173">
        <f>157386+4976</f>
        <v>162362</v>
      </c>
      <c r="C7" s="160">
        <f>48335+2200</f>
        <v>50535</v>
      </c>
      <c r="D7" s="161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1">
        <f>+G7+G8+G9+I7+I8+I9</f>
        <v>212897</v>
      </c>
      <c r="K7" s="5"/>
    </row>
    <row r="8" spans="1:11" ht="25" customHeight="1" x14ac:dyDescent="0.25">
      <c r="A8" s="170"/>
      <c r="B8" s="173"/>
      <c r="C8" s="160"/>
      <c r="D8" s="161"/>
      <c r="E8" s="10"/>
      <c r="F8" s="17" t="s">
        <v>49</v>
      </c>
      <c r="G8" s="18">
        <v>5094</v>
      </c>
      <c r="H8" s="19" t="s">
        <v>50</v>
      </c>
      <c r="I8" s="18">
        <v>1399</v>
      </c>
      <c r="J8" s="161"/>
      <c r="K8" s="5">
        <f>+J7-D7</f>
        <v>0</v>
      </c>
    </row>
    <row r="9" spans="1:11" ht="25" customHeight="1" x14ac:dyDescent="0.25">
      <c r="A9" s="170"/>
      <c r="B9" s="173"/>
      <c r="C9" s="160"/>
      <c r="D9" s="161"/>
      <c r="E9" s="10"/>
      <c r="F9" s="17" t="s">
        <v>75</v>
      </c>
      <c r="G9" s="18">
        <v>4176</v>
      </c>
      <c r="H9" s="19" t="s">
        <v>76</v>
      </c>
      <c r="I9" s="18">
        <v>3000</v>
      </c>
      <c r="J9" s="161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0" t="s">
        <v>21</v>
      </c>
      <c r="B26" s="168">
        <f>44507+800+7399</f>
        <v>52706</v>
      </c>
      <c r="C26" s="169">
        <f>10399+800</f>
        <v>11199</v>
      </c>
      <c r="D26" s="161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7">
        <f>G28+G29+G26+I26+G27+I28+I29</f>
        <v>63905</v>
      </c>
      <c r="K26" s="5">
        <f t="shared" si="1"/>
        <v>0</v>
      </c>
    </row>
    <row r="27" spans="1:11" ht="25" customHeight="1" x14ac:dyDescent="0.25">
      <c r="A27" s="170"/>
      <c r="B27" s="168"/>
      <c r="C27" s="169"/>
      <c r="D27" s="161"/>
      <c r="E27" s="10"/>
      <c r="F27" s="17" t="s">
        <v>53</v>
      </c>
      <c r="G27" s="18">
        <v>800</v>
      </c>
      <c r="H27" s="19" t="s">
        <v>54</v>
      </c>
      <c r="I27" s="18"/>
      <c r="J27" s="167"/>
      <c r="K27" s="5"/>
    </row>
    <row r="28" spans="1:11" ht="25" customHeight="1" x14ac:dyDescent="0.25">
      <c r="A28" s="170"/>
      <c r="B28" s="168"/>
      <c r="C28" s="169"/>
      <c r="D28" s="161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7"/>
      <c r="K28" s="5"/>
    </row>
    <row r="29" spans="1:11" ht="25" customHeight="1" x14ac:dyDescent="0.25">
      <c r="A29" s="170"/>
      <c r="B29" s="168"/>
      <c r="C29" s="169"/>
      <c r="D29" s="161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7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0" t="s">
        <v>23</v>
      </c>
      <c r="B31" s="168">
        <v>6137</v>
      </c>
      <c r="C31" s="169">
        <v>2838</v>
      </c>
      <c r="D31" s="161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7">
        <f>+I31+I32+G31+G32</f>
        <v>8975</v>
      </c>
      <c r="K31" s="5">
        <f>+J31-D31</f>
        <v>0</v>
      </c>
    </row>
    <row r="32" spans="1:11" ht="25" customHeight="1" x14ac:dyDescent="0.25">
      <c r="A32" s="170"/>
      <c r="B32" s="168"/>
      <c r="C32" s="169"/>
      <c r="D32" s="161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7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6" t="s">
        <v>41</v>
      </c>
      <c r="B50" s="166"/>
      <c r="C50" s="166"/>
      <c r="D50" s="31">
        <f>SUM(D47:D49)</f>
        <v>0</v>
      </c>
      <c r="E50" s="10"/>
      <c r="F50" s="164" t="s">
        <v>122</v>
      </c>
      <c r="G50" s="164"/>
      <c r="H50" s="164"/>
      <c r="I50" s="164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K63"/>
  <sheetViews>
    <sheetView tabSelected="1" workbookViewId="0">
      <pane xSplit="5" ySplit="5" topLeftCell="F42" activePane="bottomRight" state="frozen"/>
      <selection pane="topRight" activeCell="F1" sqref="F1"/>
      <selection pane="bottomLeft" activeCell="A6" sqref="A6"/>
      <selection pane="bottomRight" activeCell="AH58" sqref="AH58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customWidth="1"/>
    <col min="34" max="34" width="13" style="1" customWidth="1"/>
    <col min="35" max="35" width="11.375" style="1" customWidth="1"/>
    <col min="36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1" width="9" style="1" customWidth="1"/>
    <col min="92" max="16384" width="9" style="1"/>
  </cols>
  <sheetData>
    <row r="1" spans="1:89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</row>
    <row r="2" spans="1:89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78" t="s">
        <v>149</v>
      </c>
      <c r="H4" s="178"/>
      <c r="I4" s="178"/>
      <c r="J4" s="178"/>
      <c r="K4" s="178"/>
      <c r="L4" s="178"/>
      <c r="M4" s="178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9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76">
        <v>45292</v>
      </c>
      <c r="AZ5" s="176"/>
      <c r="BA5" s="176"/>
      <c r="BB5" s="176">
        <v>45323</v>
      </c>
      <c r="BC5" s="176"/>
      <c r="BD5" s="176"/>
      <c r="BE5" s="176">
        <v>45352</v>
      </c>
      <c r="BF5" s="176"/>
      <c r="BG5" s="176"/>
      <c r="BH5" s="176">
        <v>45383</v>
      </c>
      <c r="BI5" s="176"/>
      <c r="BJ5" s="176"/>
      <c r="BK5" s="176">
        <v>45413</v>
      </c>
      <c r="BL5" s="176"/>
      <c r="BM5" s="176"/>
      <c r="BN5" s="176">
        <v>45444</v>
      </c>
      <c r="BO5" s="176"/>
      <c r="BP5" s="176"/>
      <c r="BQ5" s="176">
        <v>45474</v>
      </c>
      <c r="BR5" s="176"/>
      <c r="BS5" s="176"/>
      <c r="BT5" s="176">
        <v>45505</v>
      </c>
      <c r="BU5" s="176"/>
      <c r="BV5" s="176"/>
      <c r="BW5" s="176">
        <v>45536</v>
      </c>
      <c r="BX5" s="176"/>
      <c r="BY5" s="176"/>
      <c r="BZ5" s="176">
        <v>45566</v>
      </c>
      <c r="CA5" s="176"/>
      <c r="CB5" s="176"/>
      <c r="CC5" s="176">
        <v>45597</v>
      </c>
      <c r="CD5" s="176"/>
      <c r="CE5" s="176"/>
      <c r="CF5" s="176">
        <v>45627</v>
      </c>
      <c r="CG5" s="176"/>
      <c r="CH5" s="176"/>
      <c r="CI5" s="193" t="s">
        <v>148</v>
      </c>
      <c r="CJ5" s="193"/>
      <c r="CK5" s="193"/>
    </row>
    <row r="6" spans="1:89" ht="10.55" customHeight="1" thickBot="1" x14ac:dyDescent="0.3">
      <c r="A6" s="106"/>
      <c r="B6" s="114"/>
      <c r="C6" s="114"/>
      <c r="D6" s="19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9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91582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133622</v>
      </c>
      <c r="N8" s="103">
        <v>7413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/>
      <c r="AK8" s="105"/>
      <c r="AL8" s="149">
        <v>0</v>
      </c>
      <c r="AM8" s="104"/>
      <c r="AN8" s="105">
        <v>0</v>
      </c>
      <c r="AO8" s="149">
        <v>0</v>
      </c>
      <c r="AP8" s="104"/>
      <c r="AQ8" s="105"/>
      <c r="AR8" s="149">
        <v>0</v>
      </c>
      <c r="AS8" s="104"/>
      <c r="AT8" s="105">
        <v>0</v>
      </c>
      <c r="AU8" s="149">
        <v>0</v>
      </c>
      <c r="AV8" s="104"/>
      <c r="AW8" s="105">
        <v>0</v>
      </c>
      <c r="AX8" s="149">
        <v>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7213</v>
      </c>
      <c r="CJ8" s="105">
        <v>200</v>
      </c>
      <c r="CK8" s="149">
        <v>7413</v>
      </c>
    </row>
    <row r="9" spans="1:89" s="106" customFormat="1" ht="30.25" customHeight="1" x14ac:dyDescent="0.25">
      <c r="A9" s="174" t="s">
        <v>4</v>
      </c>
      <c r="B9" s="185">
        <v>165892</v>
      </c>
      <c r="C9" s="185">
        <v>50535</v>
      </c>
      <c r="D9" s="186">
        <v>216427</v>
      </c>
      <c r="E9" s="131"/>
      <c r="F9" s="129" t="s">
        <v>47</v>
      </c>
      <c r="G9" s="129">
        <v>138793</v>
      </c>
      <c r="H9" s="129">
        <v>128893</v>
      </c>
      <c r="I9" s="129" t="s">
        <v>48</v>
      </c>
      <c r="J9" s="132">
        <v>70400</v>
      </c>
      <c r="K9" s="100">
        <v>70335</v>
      </c>
      <c r="L9" s="183">
        <v>216427</v>
      </c>
      <c r="M9" s="181">
        <v>226392</v>
      </c>
      <c r="N9" s="182">
        <v>9965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/>
      <c r="AK9" s="105"/>
      <c r="AL9" s="149">
        <v>0</v>
      </c>
      <c r="AM9" s="104"/>
      <c r="AN9" s="105">
        <v>0</v>
      </c>
      <c r="AO9" s="149">
        <v>0</v>
      </c>
      <c r="AP9" s="104"/>
      <c r="AQ9" s="105"/>
      <c r="AR9" s="149">
        <v>0</v>
      </c>
      <c r="AS9" s="104"/>
      <c r="AT9" s="105">
        <v>0</v>
      </c>
      <c r="AU9" s="149">
        <v>0</v>
      </c>
      <c r="AV9" s="104"/>
      <c r="AW9" s="105">
        <v>0</v>
      </c>
      <c r="AX9" s="149">
        <v>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9900</v>
      </c>
      <c r="CJ9" s="105">
        <v>65</v>
      </c>
      <c r="CK9" s="149">
        <v>9965</v>
      </c>
    </row>
    <row r="10" spans="1:89" s="106" customFormat="1" ht="30.25" customHeight="1" x14ac:dyDescent="0.25">
      <c r="A10" s="175"/>
      <c r="B10" s="185"/>
      <c r="C10" s="185"/>
      <c r="D10" s="186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3"/>
      <c r="M10" s="181"/>
      <c r="N10" s="182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>
        <v>0</v>
      </c>
      <c r="AH10" s="105">
        <v>0</v>
      </c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75"/>
      <c r="B11" s="185"/>
      <c r="C11" s="185"/>
      <c r="D11" s="186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3"/>
      <c r="M11" s="181"/>
      <c r="N11" s="182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>
        <v>0</v>
      </c>
      <c r="AH11" s="105">
        <v>0</v>
      </c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75"/>
      <c r="B12" s="185"/>
      <c r="C12" s="185"/>
      <c r="D12" s="186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3"/>
      <c r="M12" s="181"/>
      <c r="N12" s="182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>
        <v>0</v>
      </c>
      <c r="AH12" s="105">
        <v>0</v>
      </c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1473</v>
      </c>
      <c r="K13" s="100">
        <v>1327</v>
      </c>
      <c r="L13" s="101">
        <v>5722</v>
      </c>
      <c r="M13" s="102">
        <v>5868</v>
      </c>
      <c r="N13" s="103">
        <v>146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>
        <v>0</v>
      </c>
      <c r="AH13" s="105">
        <v>0</v>
      </c>
      <c r="AI13" s="149">
        <v>0</v>
      </c>
      <c r="AJ13" s="104"/>
      <c r="AK13" s="105"/>
      <c r="AL13" s="149">
        <v>0</v>
      </c>
      <c r="AM13" s="104">
        <v>0</v>
      </c>
      <c r="AN13" s="105"/>
      <c r="AO13" s="149">
        <v>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146</v>
      </c>
      <c r="CK13" s="149">
        <v>146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>
        <v>0</v>
      </c>
      <c r="AH14" s="105">
        <v>0</v>
      </c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>
        <v>0</v>
      </c>
      <c r="AH15" s="105">
        <v>0</v>
      </c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>
        <v>0</v>
      </c>
      <c r="AH16" s="105">
        <v>0</v>
      </c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>
        <v>0</v>
      </c>
      <c r="AH17" s="105">
        <v>0</v>
      </c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>
        <v>0</v>
      </c>
      <c r="AH18" s="105">
        <v>0</v>
      </c>
      <c r="AI18" s="149">
        <v>0</v>
      </c>
      <c r="AJ18" s="104"/>
      <c r="AK18" s="105"/>
      <c r="AL18" s="149">
        <v>0</v>
      </c>
      <c r="AM18" s="104"/>
      <c r="AN18" s="105">
        <v>0</v>
      </c>
      <c r="AO18" s="149">
        <v>0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0</v>
      </c>
      <c r="CJ18" s="105">
        <v>0</v>
      </c>
      <c r="CK18" s="149">
        <v>0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>
        <v>0</v>
      </c>
      <c r="AH19" s="105">
        <v>0</v>
      </c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>
        <v>0</v>
      </c>
      <c r="AH20" s="105">
        <v>0</v>
      </c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/>
      <c r="AU20" s="149">
        <v>0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0</v>
      </c>
      <c r="CK20" s="149">
        <v>0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>
        <v>0</v>
      </c>
      <c r="AH21" s="105">
        <v>0</v>
      </c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/>
      <c r="AU21" s="149">
        <v>0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0</v>
      </c>
      <c r="CK21" s="149">
        <v>0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7994</v>
      </c>
      <c r="K22" s="100">
        <v>7594</v>
      </c>
      <c r="L22" s="101">
        <v>21936</v>
      </c>
      <c r="M22" s="102">
        <v>22336</v>
      </c>
      <c r="N22" s="103">
        <v>400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/>
      <c r="AL22" s="149">
        <v>0</v>
      </c>
      <c r="AM22" s="104">
        <v>0</v>
      </c>
      <c r="AN22" s="105"/>
      <c r="AO22" s="149">
        <v>0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400</v>
      </c>
      <c r="CK22" s="149">
        <v>400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>
        <v>0</v>
      </c>
      <c r="AH23" s="105">
        <v>0</v>
      </c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13329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19529</v>
      </c>
      <c r="N24" s="103">
        <v>730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/>
      <c r="AK24" s="105"/>
      <c r="AL24" s="149">
        <v>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730</v>
      </c>
      <c r="CJ24" s="105">
        <v>0</v>
      </c>
      <c r="CK24" s="149">
        <v>730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>
        <v>0</v>
      </c>
      <c r="AH25" s="105">
        <v>0</v>
      </c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>
        <v>0</v>
      </c>
      <c r="AH26" s="105">
        <v>0</v>
      </c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>
        <v>0</v>
      </c>
      <c r="AH27" s="105">
        <v>0</v>
      </c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>
        <v>0</v>
      </c>
      <c r="AH28" s="105">
        <v>0</v>
      </c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90" t="s">
        <v>21</v>
      </c>
      <c r="B29" s="185">
        <v>52706</v>
      </c>
      <c r="C29" s="185">
        <v>11199</v>
      </c>
      <c r="D29" s="186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3">
        <v>63905</v>
      </c>
      <c r="M29" s="181">
        <v>64305</v>
      </c>
      <c r="N29" s="182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>
        <v>0</v>
      </c>
      <c r="AH29" s="105">
        <v>0</v>
      </c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90"/>
      <c r="B30" s="185"/>
      <c r="C30" s="185"/>
      <c r="D30" s="186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3"/>
      <c r="M30" s="181"/>
      <c r="N30" s="182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>
        <v>0</v>
      </c>
      <c r="AH30" s="105">
        <v>0</v>
      </c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90"/>
      <c r="B31" s="185"/>
      <c r="C31" s="185"/>
      <c r="D31" s="186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3"/>
      <c r="M31" s="181"/>
      <c r="N31" s="182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>
        <v>0</v>
      </c>
      <c r="AH31" s="105">
        <v>0</v>
      </c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90"/>
      <c r="B32" s="185"/>
      <c r="C32" s="185"/>
      <c r="D32" s="186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3"/>
      <c r="M32" s="181"/>
      <c r="N32" s="182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>
        <v>0</v>
      </c>
      <c r="AH32" s="105">
        <v>0</v>
      </c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>
        <v>0</v>
      </c>
      <c r="AH33" s="105">
        <v>0</v>
      </c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/>
      <c r="AQ33" s="105"/>
      <c r="AR33" s="149">
        <v>0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0</v>
      </c>
      <c r="CJ33" s="105">
        <v>182</v>
      </c>
      <c r="CK33" s="149">
        <v>182</v>
      </c>
    </row>
    <row r="34" spans="1:89" s="106" customFormat="1" ht="30.25" customHeight="1" x14ac:dyDescent="0.25">
      <c r="A34" s="190" t="s">
        <v>23</v>
      </c>
      <c r="B34" s="185">
        <v>6137</v>
      </c>
      <c r="C34" s="185">
        <v>2838</v>
      </c>
      <c r="D34" s="186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3969</v>
      </c>
      <c r="K34" s="100">
        <v>3420</v>
      </c>
      <c r="L34" s="183">
        <v>8975</v>
      </c>
      <c r="M34" s="181">
        <v>9524</v>
      </c>
      <c r="N34" s="182">
        <v>549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/>
      <c r="AK34" s="105"/>
      <c r="AL34" s="149">
        <v>0</v>
      </c>
      <c r="AM34" s="104"/>
      <c r="AN34" s="105">
        <v>0</v>
      </c>
      <c r="AO34" s="149">
        <v>0</v>
      </c>
      <c r="AP34" s="104"/>
      <c r="AQ34" s="105"/>
      <c r="AR34" s="149">
        <v>0</v>
      </c>
      <c r="AS34" s="104"/>
      <c r="AT34" s="105">
        <v>0</v>
      </c>
      <c r="AU34" s="149">
        <v>0</v>
      </c>
      <c r="AV34" s="104"/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0</v>
      </c>
      <c r="CJ34" s="105">
        <v>549</v>
      </c>
      <c r="CK34" s="149">
        <v>549</v>
      </c>
    </row>
    <row r="35" spans="1:89" s="106" customFormat="1" ht="30.25" customHeight="1" x14ac:dyDescent="0.25">
      <c r="A35" s="190"/>
      <c r="B35" s="185"/>
      <c r="C35" s="185"/>
      <c r="D35" s="186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3"/>
      <c r="M35" s="181"/>
      <c r="N35" s="182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>
        <v>0</v>
      </c>
      <c r="AH35" s="105">
        <v>0</v>
      </c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/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4705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7096</v>
      </c>
      <c r="N36" s="103">
        <v>629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>
        <v>0</v>
      </c>
      <c r="AH36" s="105">
        <v>0</v>
      </c>
      <c r="AI36" s="149">
        <v>0</v>
      </c>
      <c r="AJ36" s="104"/>
      <c r="AK36" s="105"/>
      <c r="AL36" s="149">
        <v>0</v>
      </c>
      <c r="AM36" s="104">
        <v>0</v>
      </c>
      <c r="AN36" s="105">
        <v>0</v>
      </c>
      <c r="AO36" s="149">
        <v>0</v>
      </c>
      <c r="AP36" s="104"/>
      <c r="AQ36" s="105"/>
      <c r="AR36" s="149">
        <v>0</v>
      </c>
      <c r="AS36" s="104"/>
      <c r="AT36" s="105">
        <v>0</v>
      </c>
      <c r="AU36" s="149">
        <v>0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305</v>
      </c>
      <c r="CJ36" s="105">
        <v>324</v>
      </c>
      <c r="CK36" s="149">
        <v>629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>
        <v>0</v>
      </c>
      <c r="AH38" s="105">
        <v>0</v>
      </c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>
        <v>0</v>
      </c>
      <c r="AH39" s="105">
        <v>0</v>
      </c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3119</v>
      </c>
      <c r="K40" s="100">
        <v>2719</v>
      </c>
      <c r="L40" s="101">
        <v>16515</v>
      </c>
      <c r="M40" s="102">
        <v>16915</v>
      </c>
      <c r="N40" s="103">
        <v>400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>
        <v>0</v>
      </c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/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400</v>
      </c>
      <c r="CK40" s="149">
        <v>400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>
        <v>0</v>
      </c>
      <c r="AH41" s="105">
        <v>0</v>
      </c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>
        <v>0</v>
      </c>
      <c r="AH42" s="105">
        <v>0</v>
      </c>
      <c r="AI42" s="149"/>
      <c r="AJ42" s="104"/>
      <c r="AK42" s="105"/>
      <c r="AL42" s="149"/>
      <c r="AM42" s="104"/>
      <c r="AN42" s="105"/>
      <c r="AO42" s="149"/>
      <c r="AP42" s="104"/>
      <c r="AQ42" s="105"/>
      <c r="AR42" s="149"/>
      <c r="AS42" s="104"/>
      <c r="AT42" s="105"/>
      <c r="AU42" s="149"/>
      <c r="AV42" s="104"/>
      <c r="AW42" s="105"/>
      <c r="AX42" s="149"/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34790</v>
      </c>
      <c r="H43" s="129">
        <v>34190</v>
      </c>
      <c r="I43" s="129" t="s">
        <v>112</v>
      </c>
      <c r="J43" s="132">
        <v>11600</v>
      </c>
      <c r="K43" s="100">
        <v>11000</v>
      </c>
      <c r="L43" s="101">
        <v>45190</v>
      </c>
      <c r="M43" s="102">
        <v>46390</v>
      </c>
      <c r="N43" s="103">
        <v>1200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>
        <v>0</v>
      </c>
      <c r="AH43" s="105">
        <v>0</v>
      </c>
      <c r="AI43" s="149">
        <v>0</v>
      </c>
      <c r="AJ43" s="104"/>
      <c r="AK43" s="105"/>
      <c r="AL43" s="149">
        <v>0</v>
      </c>
      <c r="AM43" s="104"/>
      <c r="AN43" s="105">
        <v>0</v>
      </c>
      <c r="AO43" s="149">
        <v>0</v>
      </c>
      <c r="AP43" s="104"/>
      <c r="AQ43" s="105">
        <v>0</v>
      </c>
      <c r="AR43" s="149">
        <v>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600</v>
      </c>
      <c r="CJ43" s="105">
        <v>600</v>
      </c>
      <c r="CK43" s="149">
        <v>1200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74465</v>
      </c>
      <c r="K44" s="100">
        <v>73936</v>
      </c>
      <c r="L44" s="101">
        <v>378576</v>
      </c>
      <c r="M44" s="102">
        <v>379105</v>
      </c>
      <c r="N44" s="103">
        <v>529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>
        <v>0</v>
      </c>
      <c r="AH44" s="105">
        <v>0</v>
      </c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/>
      <c r="AR44" s="149">
        <v>0</v>
      </c>
      <c r="AS44" s="104">
        <v>0</v>
      </c>
      <c r="AT44" s="105"/>
      <c r="AU44" s="149">
        <v>0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529</v>
      </c>
      <c r="CK44" s="149">
        <v>529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158063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206743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/>
      <c r="AK45" s="110"/>
      <c r="AL45" s="150"/>
      <c r="AM45" s="109"/>
      <c r="AN45" s="110"/>
      <c r="AO45" s="150"/>
      <c r="AP45" s="109"/>
      <c r="AQ45" s="110"/>
      <c r="AR45" s="150"/>
      <c r="AS45" s="109"/>
      <c r="AT45" s="110"/>
      <c r="AU45" s="150"/>
      <c r="AV45" s="109"/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-6613</v>
      </c>
      <c r="CJ45" s="110">
        <v>0</v>
      </c>
      <c r="CK45" s="146">
        <v>-6613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1010412</v>
      </c>
      <c r="H46" s="9">
        <v>998277</v>
      </c>
      <c r="I46" s="21" t="s">
        <v>117</v>
      </c>
      <c r="J46" s="9">
        <v>349943</v>
      </c>
      <c r="K46" s="9">
        <v>345845</v>
      </c>
      <c r="L46" s="9">
        <v>1344122</v>
      </c>
      <c r="M46" s="9">
        <v>1360355</v>
      </c>
      <c r="N46" s="35">
        <v>16233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12135</v>
      </c>
      <c r="CJ46" s="97">
        <v>4098</v>
      </c>
      <c r="CK46" s="97">
        <v>22846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2"/>
      <c r="AH49" s="143"/>
      <c r="AI49" s="148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19348</v>
      </c>
      <c r="H50" s="129">
        <v>16635</v>
      </c>
      <c r="I50" s="129"/>
      <c r="J50" s="132">
        <v>0</v>
      </c>
      <c r="K50" s="107"/>
      <c r="L50" s="101">
        <v>16635</v>
      </c>
      <c r="M50" s="102">
        <v>19348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4">
        <v>500</v>
      </c>
      <c r="AH50" s="105">
        <v>0</v>
      </c>
      <c r="AI50" s="149">
        <v>500</v>
      </c>
      <c r="AJ50" s="104"/>
      <c r="AK50" s="105"/>
      <c r="AL50" s="149">
        <v>0</v>
      </c>
      <c r="AM50" s="104"/>
      <c r="AN50" s="105"/>
      <c r="AO50" s="149">
        <v>0</v>
      </c>
      <c r="AP50" s="104"/>
      <c r="AQ50" s="105"/>
      <c r="AR50" s="149">
        <v>0</v>
      </c>
      <c r="AS50" s="105"/>
      <c r="AT50" s="105"/>
      <c r="AU50" s="105">
        <v>0</v>
      </c>
      <c r="AV50" s="105"/>
      <c r="AW50" s="105"/>
      <c r="AX50" s="105">
        <v>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2713</v>
      </c>
      <c r="CJ50" s="105">
        <v>0</v>
      </c>
      <c r="CK50" s="145">
        <v>2713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24000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24000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09">
        <v>200</v>
      </c>
      <c r="AH51" s="110">
        <v>0</v>
      </c>
      <c r="AI51" s="150">
        <v>200</v>
      </c>
      <c r="AJ51" s="109"/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/>
      <c r="AW51" s="110"/>
      <c r="AX51" s="110">
        <v>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3900</v>
      </c>
      <c r="CJ51" s="110">
        <v>0</v>
      </c>
      <c r="CK51" s="146">
        <v>3900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158063</v>
      </c>
      <c r="H52" s="49"/>
      <c r="I52" s="50" t="s">
        <v>114</v>
      </c>
      <c r="J52" s="9">
        <v>48680</v>
      </c>
      <c r="K52" s="43"/>
      <c r="L52" s="21"/>
      <c r="M52" s="9">
        <v>206743</v>
      </c>
      <c r="N52" s="35">
        <v>206743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6613</v>
      </c>
      <c r="CJ52" s="97">
        <v>0</v>
      </c>
      <c r="CK52" s="97">
        <v>6613</v>
      </c>
    </row>
    <row r="53" spans="1:89" ht="20.05" customHeight="1" x14ac:dyDescent="0.25">
      <c r="A53" s="184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</row>
    <row r="54" spans="1:89" ht="14.95" customHeight="1" x14ac:dyDescent="0.25">
      <c r="A54" s="180" t="s">
        <v>41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V54" s="179">
        <v>45026</v>
      </c>
      <c r="W54" s="179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77">
        <v>45663</v>
      </c>
      <c r="CK54" s="177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G5:AI5"/>
    <mergeCell ref="AJ5:AL5"/>
    <mergeCell ref="AM5:AO5"/>
    <mergeCell ref="AP5:AR5"/>
    <mergeCell ref="AV5:AX5"/>
    <mergeCell ref="AS5:AU5"/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C9" sqref="C9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5" t="s">
        <v>150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91582</v>
      </c>
      <c r="E6" s="69">
        <v>25</v>
      </c>
      <c r="F6" s="8">
        <v>6993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133622</v>
      </c>
      <c r="N6" s="2">
        <v>133622</v>
      </c>
    </row>
    <row r="7" spans="1:14" ht="25" customHeight="1" x14ac:dyDescent="0.25">
      <c r="A7" s="198" t="s">
        <v>4</v>
      </c>
      <c r="B7" s="7" t="s">
        <v>47</v>
      </c>
      <c r="C7" s="20">
        <v>144600</v>
      </c>
      <c r="D7" s="20">
        <v>138793</v>
      </c>
      <c r="E7" s="69">
        <v>1</v>
      </c>
      <c r="F7" s="8">
        <v>5806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226392</v>
      </c>
      <c r="N7" s="2">
        <v>209193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1473</v>
      </c>
      <c r="K11" s="69"/>
      <c r="L11" s="8">
        <v>727</v>
      </c>
      <c r="M11" s="90">
        <v>5868</v>
      </c>
      <c r="N11" s="2">
        <v>5868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7369</v>
      </c>
      <c r="E16" s="69"/>
      <c r="F16" s="8">
        <v>431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7994</v>
      </c>
      <c r="K20" s="69">
        <v>16</v>
      </c>
      <c r="L20" s="8">
        <v>790</v>
      </c>
      <c r="M20" s="90">
        <v>22336</v>
      </c>
      <c r="N20" s="2">
        <v>22336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13400</v>
      </c>
      <c r="D22" s="20">
        <v>13329</v>
      </c>
      <c r="E22" s="69"/>
      <c r="F22" s="8">
        <v>71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19529</v>
      </c>
      <c r="N22" s="2">
        <v>19529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0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70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0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0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0</v>
      </c>
      <c r="E31" s="69"/>
      <c r="F31" s="8">
        <v>600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70" t="s">
        <v>23</v>
      </c>
      <c r="B32" s="7" t="s">
        <v>92</v>
      </c>
      <c r="C32" s="20">
        <v>4400</v>
      </c>
      <c r="D32" s="20">
        <v>4155</v>
      </c>
      <c r="E32" s="69"/>
      <c r="F32" s="8">
        <v>245</v>
      </c>
      <c r="G32" s="33"/>
      <c r="H32" s="7" t="s">
        <v>93</v>
      </c>
      <c r="I32" s="20">
        <v>4000</v>
      </c>
      <c r="J32" s="20">
        <v>3969</v>
      </c>
      <c r="K32" s="69"/>
      <c r="L32" s="8">
        <v>31</v>
      </c>
      <c r="M32" s="194">
        <v>9524</v>
      </c>
      <c r="N32" s="2">
        <v>8124</v>
      </c>
    </row>
    <row r="33" spans="1:14" ht="25" customHeight="1" x14ac:dyDescent="0.25">
      <c r="A33" s="170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4705</v>
      </c>
      <c r="E34" s="69"/>
      <c r="F34" s="8">
        <v>2095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7096</v>
      </c>
      <c r="N34" s="2">
        <v>7096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3119</v>
      </c>
      <c r="K38" s="69"/>
      <c r="L38" s="8">
        <v>881</v>
      </c>
      <c r="M38" s="90">
        <v>16915</v>
      </c>
      <c r="N38" s="2">
        <v>16915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36800</v>
      </c>
      <c r="D41" s="20">
        <v>34790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11600</v>
      </c>
      <c r="K41" s="69"/>
      <c r="L41" s="8">
        <v>400</v>
      </c>
      <c r="M41" s="90">
        <v>46390</v>
      </c>
      <c r="N41" s="2">
        <v>46390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74465</v>
      </c>
      <c r="K42" s="69"/>
      <c r="L42" s="8">
        <v>2335</v>
      </c>
      <c r="M42" s="90">
        <v>379105</v>
      </c>
      <c r="N42" s="2">
        <v>379105</v>
      </c>
    </row>
    <row r="43" spans="1:14" ht="25" customHeight="1" x14ac:dyDescent="0.25">
      <c r="A43" s="6" t="s">
        <v>127</v>
      </c>
      <c r="B43" s="7" t="s">
        <v>138</v>
      </c>
      <c r="C43" s="20">
        <v>158063</v>
      </c>
      <c r="D43" s="20">
        <v>158063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206743</v>
      </c>
      <c r="N43" s="2">
        <v>206743</v>
      </c>
    </row>
    <row r="44" spans="1:14" ht="39.9" customHeight="1" x14ac:dyDescent="0.2">
      <c r="A44" s="21" t="s">
        <v>33</v>
      </c>
      <c r="B44" s="21" t="s">
        <v>42</v>
      </c>
      <c r="C44" s="9">
        <v>1031623</v>
      </c>
      <c r="D44" s="9">
        <v>1010412</v>
      </c>
      <c r="E44" s="9">
        <v>192</v>
      </c>
      <c r="F44" s="9">
        <v>21019</v>
      </c>
      <c r="G44" s="73"/>
      <c r="H44" s="74" t="s">
        <v>117</v>
      </c>
      <c r="I44" s="75">
        <v>360400</v>
      </c>
      <c r="J44" s="75">
        <v>349943</v>
      </c>
      <c r="K44" s="75">
        <v>44</v>
      </c>
      <c r="L44" s="75">
        <v>10413</v>
      </c>
      <c r="M44" s="90">
        <v>1360355</v>
      </c>
      <c r="N44" s="2">
        <v>1360355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43348</v>
      </c>
      <c r="E48" s="85"/>
      <c r="F48" s="85">
        <v>158063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19348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24000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51"/>
    </row>
    <row r="53" spans="1:13" ht="20.05" customHeight="1" x14ac:dyDescent="0.25">
      <c r="D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G12" sqref="G12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ht="30.25" customHeight="1" x14ac:dyDescent="0.25">
      <c r="A3" s="10"/>
      <c r="B3" s="11" t="s">
        <v>34</v>
      </c>
      <c r="C3" s="11" t="s">
        <v>36</v>
      </c>
      <c r="D3" s="171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7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7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170613.5</v>
      </c>
      <c r="H6" s="19" t="s">
        <v>44</v>
      </c>
      <c r="I6" s="18">
        <v>66380</v>
      </c>
      <c r="J6" s="59">
        <v>236993.5</v>
      </c>
      <c r="L6" s="92">
        <v>0.2800920700356761</v>
      </c>
      <c r="M6" s="92">
        <v>0.18968803490854225</v>
      </c>
      <c r="N6" s="92">
        <v>4.8796086315704354E-2</v>
      </c>
      <c r="O6" s="2"/>
    </row>
    <row r="7" spans="1:16" ht="25" customHeight="1" x14ac:dyDescent="0.25">
      <c r="A7" s="208" t="s">
        <v>4</v>
      </c>
      <c r="B7" s="210">
        <v>165892</v>
      </c>
      <c r="C7" s="212">
        <v>50535</v>
      </c>
      <c r="D7" s="205">
        <v>216427</v>
      </c>
      <c r="E7" s="10"/>
      <c r="F7" s="17" t="s">
        <v>47</v>
      </c>
      <c r="G7" s="33">
        <v>217824.5</v>
      </c>
      <c r="H7" s="19" t="s">
        <v>48</v>
      </c>
      <c r="I7" s="18">
        <v>94740</v>
      </c>
      <c r="J7" s="201">
        <v>329763.5</v>
      </c>
      <c r="L7" s="200">
        <v>0.3020376724531369</v>
      </c>
      <c r="M7" s="200">
        <v>0.28462063821822409</v>
      </c>
      <c r="N7" s="200">
        <v>7.3216917642821178E-2</v>
      </c>
    </row>
    <row r="8" spans="1:16" ht="25" customHeight="1" x14ac:dyDescent="0.25">
      <c r="A8" s="209"/>
      <c r="B8" s="211"/>
      <c r="C8" s="213"/>
      <c r="D8" s="205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0"/>
      <c r="M8" s="200"/>
      <c r="N8" s="200"/>
    </row>
    <row r="9" spans="1:16" ht="25" customHeight="1" x14ac:dyDescent="0.25">
      <c r="A9" s="209"/>
      <c r="B9" s="211"/>
      <c r="C9" s="213"/>
      <c r="D9" s="205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0"/>
      <c r="M9" s="200"/>
      <c r="N9" s="200"/>
      <c r="P9" s="2"/>
    </row>
    <row r="10" spans="1:16" ht="25" customHeight="1" x14ac:dyDescent="0.25">
      <c r="A10" s="209"/>
      <c r="B10" s="211"/>
      <c r="C10" s="213"/>
      <c r="D10" s="20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0"/>
      <c r="M10" s="200"/>
      <c r="N10" s="200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1473</v>
      </c>
      <c r="J11" s="59">
        <v>5868</v>
      </c>
      <c r="L11" s="92">
        <v>0.25102249488752554</v>
      </c>
      <c r="M11" s="92">
        <v>4.2092569361295981E-3</v>
      </c>
      <c r="N11" s="92">
        <v>1.0828055911875944E-3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5.0665394078464208E-3</v>
      </c>
      <c r="N12" s="92">
        <v>1.3033362614905668E-3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2.8604658472951307E-3</v>
      </c>
      <c r="N13" s="92">
        <v>7.3583733657758452E-4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2.3175202818744769E-3</v>
      </c>
      <c r="N14" s="92">
        <v>5.9616791205236873E-4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2.28608659124486E-3</v>
      </c>
      <c r="N15" s="92">
        <v>5.8808178747459298E-4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1.076746784476329E-2</v>
      </c>
      <c r="N16" s="92">
        <v>2.7698652190053332E-3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2.28608659124486E-3</v>
      </c>
      <c r="N17" s="92">
        <v>5.8808178747459298E-4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3.4119842374329534E-3</v>
      </c>
      <c r="N18" s="92">
        <v>8.7771206780583007E-4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5.6123425815061308E-3</v>
      </c>
      <c r="N19" s="92">
        <v>1.443740788250126E-3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7994</v>
      </c>
      <c r="J20" s="59">
        <v>22336</v>
      </c>
      <c r="L20" s="92">
        <v>0.35789756446991405</v>
      </c>
      <c r="M20" s="92">
        <v>2.2843720263014261E-2</v>
      </c>
      <c r="N20" s="92">
        <v>5.8764072613398709E-3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2.4341106980279647E-2</v>
      </c>
      <c r="N21" s="92">
        <v>6.2616008321357292E-3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13329</v>
      </c>
      <c r="H22" s="19" t="s">
        <v>78</v>
      </c>
      <c r="I22" s="18">
        <v>6200</v>
      </c>
      <c r="J22" s="59">
        <v>19529</v>
      </c>
      <c r="L22" s="92">
        <v>0.31747657330124429</v>
      </c>
      <c r="M22" s="92">
        <v>1.7717171082147664E-2</v>
      </c>
      <c r="N22" s="92">
        <v>4.5576338529280964E-3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2.0583352145920907E-2</v>
      </c>
      <c r="N23" s="92">
        <v>5.2949413939743671E-3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5.7152164781121501E-4</v>
      </c>
      <c r="N24" s="92">
        <v>1.4702044686864824E-4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5.7152164781121501E-4</v>
      </c>
      <c r="N25" s="92">
        <v>1.4702044686864824E-4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2.857608239056075E-3</v>
      </c>
      <c r="N26" s="92">
        <v>7.3510223434324127E-4</v>
      </c>
    </row>
    <row r="27" spans="1:14" ht="25" customHeight="1" x14ac:dyDescent="0.25">
      <c r="A27" s="204" t="s">
        <v>21</v>
      </c>
      <c r="B27" s="168">
        <v>52706</v>
      </c>
      <c r="C27" s="169">
        <v>11199</v>
      </c>
      <c r="D27" s="205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0">
        <v>0.31988181323380765</v>
      </c>
      <c r="M27" s="200">
        <v>5.8781001477383459E-2</v>
      </c>
      <c r="N27" s="200">
        <v>1.5121052960440473E-2</v>
      </c>
    </row>
    <row r="28" spans="1:14" ht="25" customHeight="1" x14ac:dyDescent="0.25">
      <c r="A28" s="204"/>
      <c r="B28" s="168"/>
      <c r="C28" s="169"/>
      <c r="D28" s="20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0"/>
      <c r="M28" s="200"/>
      <c r="N28" s="200"/>
    </row>
    <row r="29" spans="1:14" ht="25" customHeight="1" x14ac:dyDescent="0.25">
      <c r="A29" s="204"/>
      <c r="B29" s="168"/>
      <c r="C29" s="169"/>
      <c r="D29" s="20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0"/>
      <c r="M29" s="200"/>
      <c r="N29" s="200"/>
    </row>
    <row r="30" spans="1:14" ht="25" customHeight="1" x14ac:dyDescent="0.25">
      <c r="A30" s="204"/>
      <c r="B30" s="168"/>
      <c r="C30" s="169"/>
      <c r="D30" s="20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0"/>
      <c r="M30" s="200"/>
      <c r="N30" s="200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7.3554836073303365E-3</v>
      </c>
      <c r="N31" s="92">
        <v>1.8921531511995032E-3</v>
      </c>
    </row>
    <row r="32" spans="1:14" ht="25" customHeight="1" x14ac:dyDescent="0.25">
      <c r="A32" s="204" t="s">
        <v>23</v>
      </c>
      <c r="B32" s="168">
        <v>6137</v>
      </c>
      <c r="C32" s="169">
        <v>2838</v>
      </c>
      <c r="D32" s="205">
        <v>8975</v>
      </c>
      <c r="E32" s="10"/>
      <c r="F32" s="17" t="s">
        <v>92</v>
      </c>
      <c r="G32" s="33">
        <v>4155</v>
      </c>
      <c r="H32" s="19" t="s">
        <v>93</v>
      </c>
      <c r="I32" s="18">
        <v>3969</v>
      </c>
      <c r="J32" s="201">
        <v>9524</v>
      </c>
      <c r="L32" s="200">
        <v>0.43773624527509447</v>
      </c>
      <c r="M32" s="200">
        <v>1.1913368748624776E-2</v>
      </c>
      <c r="N32" s="200">
        <v>1.4702044686864824E-4</v>
      </c>
    </row>
    <row r="33" spans="1:14" ht="25" customHeight="1" x14ac:dyDescent="0.25">
      <c r="A33" s="204"/>
      <c r="B33" s="168"/>
      <c r="C33" s="169"/>
      <c r="D33" s="20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0"/>
      <c r="M33" s="200"/>
      <c r="N33" s="200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4705</v>
      </c>
      <c r="H34" s="19" t="s">
        <v>91</v>
      </c>
      <c r="I34" s="18">
        <v>2391</v>
      </c>
      <c r="J34" s="59">
        <v>7096</v>
      </c>
      <c r="L34" s="92">
        <v>0.33695039458850057</v>
      </c>
      <c r="M34" s="92">
        <v>6.8325412995830746E-3</v>
      </c>
      <c r="N34" s="92">
        <v>1.75762944231469E-3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4.5636003577725513E-3</v>
      </c>
      <c r="N35" s="92">
        <v>1.1739582682461563E-3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4.4010024489702607E-2</v>
      </c>
      <c r="N36" s="92">
        <v>1.1321309511120259E-2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1.0858911308413083E-3</v>
      </c>
      <c r="N37" s="92">
        <v>2.793388490504317E-4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3119</v>
      </c>
      <c r="J38" s="59">
        <v>16915</v>
      </c>
      <c r="L38" s="92">
        <v>0.18439255099024535</v>
      </c>
      <c r="M38" s="92">
        <v>8.9128800976158978E-3</v>
      </c>
      <c r="N38" s="92">
        <v>2.2927838689165694E-3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7.9927302446398413E-3</v>
      </c>
      <c r="N40" s="92">
        <v>2.0560809494580457E-3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34790</v>
      </c>
      <c r="H41" s="19" t="s">
        <v>112</v>
      </c>
      <c r="I41" s="18">
        <v>11600</v>
      </c>
      <c r="J41" s="59">
        <v>46390</v>
      </c>
      <c r="L41" s="92">
        <v>0.25005389092476826</v>
      </c>
      <c r="M41" s="92">
        <v>3.314825557305047E-2</v>
      </c>
      <c r="N41" s="92">
        <v>8.5271859183815996E-3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74465</v>
      </c>
      <c r="J42" s="60">
        <v>379105</v>
      </c>
      <c r="L42" s="92">
        <v>0.19642315453502329</v>
      </c>
      <c r="M42" s="92">
        <v>0.21279179752131061</v>
      </c>
      <c r="N42" s="92">
        <v>5.4739387880369465E-2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1010412</v>
      </c>
      <c r="H44" s="21" t="s">
        <v>117</v>
      </c>
      <c r="I44" s="9">
        <v>349943</v>
      </c>
      <c r="J44" s="9">
        <v>1360355</v>
      </c>
      <c r="L44" s="93">
        <v>0.25724388119277691</v>
      </c>
      <c r="M44" s="93">
        <v>1</v>
      </c>
      <c r="N44" s="93">
        <v>0.25724388119277691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02" t="s">
        <v>129</v>
      </c>
      <c r="B46" s="202"/>
      <c r="C46" s="202"/>
      <c r="D46" s="202"/>
      <c r="E46" s="202"/>
      <c r="F46" s="202"/>
      <c r="G46" s="202"/>
      <c r="H46" s="202"/>
      <c r="I46" s="202"/>
      <c r="J46" s="20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19348</v>
      </c>
      <c r="H48" s="20"/>
      <c r="I48" s="8">
        <v>0</v>
      </c>
      <c r="J48" s="59">
        <v>19348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24000</v>
      </c>
      <c r="H49" s="20"/>
      <c r="I49" s="8">
        <v>0</v>
      </c>
      <c r="J49" s="60">
        <v>24000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158063</v>
      </c>
      <c r="H50" s="50" t="s">
        <v>114</v>
      </c>
      <c r="I50" s="9">
        <v>48680</v>
      </c>
      <c r="J50" s="9">
        <v>206743</v>
      </c>
    </row>
    <row r="51" spans="1:14" ht="20.05" customHeight="1" x14ac:dyDescent="0.2">
      <c r="A51" s="184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4" ht="14.9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4" ht="16.3" x14ac:dyDescent="0.25">
      <c r="M53" s="177"/>
      <c r="N53" s="177"/>
    </row>
  </sheetData>
  <mergeCells count="31"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2025-01-29T16:03:27Z</cp:lastPrinted>
  <dcterms:created xsi:type="dcterms:W3CDTF">2015-06-05T18:19:34Z</dcterms:created>
  <dcterms:modified xsi:type="dcterms:W3CDTF">2025-01-29T16:03:51Z</dcterms:modified>
</cp:coreProperties>
</file>